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Presupuestal\"/>
    </mc:Choice>
  </mc:AlternateContent>
  <xr:revisionPtr revIDLastSave="0" documentId="13_ncr:1_{D87342D2-9D96-4164-BFB5-8AB9776A5FBF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OG" sheetId="6" r:id="rId1"/>
    <sheet name="CA" sheetId="4" r:id="rId2"/>
    <sheet name="CFG" sheetId="5" r:id="rId3"/>
    <sheet name="CTG" sheetId="8" r:id="rId4"/>
  </sheets>
  <definedNames>
    <definedName name="_xlnm._FilterDatabase" localSheetId="2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6" i="4" l="1"/>
  <c r="E66" i="4"/>
  <c r="C66" i="4"/>
  <c r="D64" i="4"/>
  <c r="G64" i="4" s="1"/>
  <c r="D62" i="4"/>
  <c r="G62" i="4" s="1"/>
  <c r="D60" i="4"/>
  <c r="G60" i="4" s="1"/>
  <c r="D58" i="4"/>
  <c r="G58" i="4" s="1"/>
  <c r="D56" i="4"/>
  <c r="G56" i="4" s="1"/>
  <c r="D54" i="4"/>
  <c r="G54" i="4" s="1"/>
  <c r="D52" i="4"/>
  <c r="G52" i="4" s="1"/>
  <c r="B66" i="4"/>
  <c r="F44" i="4"/>
  <c r="E44" i="4"/>
  <c r="D42" i="4"/>
  <c r="G42" i="4" s="1"/>
  <c r="D41" i="4"/>
  <c r="G41" i="4" s="1"/>
  <c r="D40" i="4"/>
  <c r="G40" i="4" s="1"/>
  <c r="D39" i="4"/>
  <c r="G39" i="4" s="1"/>
  <c r="C44" i="4"/>
  <c r="B44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30" i="4"/>
  <c r="E30" i="4"/>
  <c r="C30" i="4"/>
  <c r="B30" i="4"/>
  <c r="G44" i="4" l="1"/>
  <c r="G66" i="4"/>
  <c r="D44" i="4"/>
  <c r="D66" i="4"/>
  <c r="G30" i="4"/>
  <c r="D30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<sst xmlns="http://schemas.openxmlformats.org/spreadsheetml/2006/main" count="217" uniqueCount="157">
  <si>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</si>
  <si>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</si>
  <si>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</si>
  <si>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</si>
  <si>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</si>
  <si>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</si>
  <si>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</si>
  <si>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</si>
  <si>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</si>
  <si>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</si>
  <si>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</si>
  <si>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</si>
  <si>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</si>
  <si>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</si>
  <si>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</si>
  <si>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</si>
  <si>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</si>
  <si>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</si>
  <si>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</si>
  <si>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</si>
  <si>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</si>
  <si>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</si>
  <si>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</si>
  <si>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</si>
  <si>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</si>
  <si>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</si>
  <si>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</si>
  <si>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</si>
  <si>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</si>
  <si>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</si>
  <si>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</si>
  <si>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</si>
  <si>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</si>
  <si>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</si>
  <si>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</si>
  <si>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</si>
  <si>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</si>
  <si>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</si>
  <si>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</si>
  <si>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</si>
  <si>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</si>
  <si>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</si>
  <si>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</si>
  <si>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</si>
  <si>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</si>
  <si>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</si>
  <si>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</si>
  <si>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</si>
  <si>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</si>
  <si>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</si>
  <si>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</si>
  <si>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</si>
  <si>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</si>
  <si>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</si>
  <si>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</si>
  <si>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</si>
  <si>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</si>
  <si>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</si>
  <si>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</si>
  <si>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</si>
  <si>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</si>
  <si>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</si>
  <si>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</si>
  <si>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</si>
  <si>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</si>
  <si>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</si>
  <si>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</si>
  <si>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</si>
  <si>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</si>
  <si>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</si>
  <si>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</si>
  <si>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</si>
  <si>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</si>
  <si>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</si>
  <si>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</si>
  <si>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</si>
  <si>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</si>
  <si>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</si>
  <si>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</si>
  <si>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</si>
  <si>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</si>
  <si>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</si>
  <si>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</si>
  <si>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</si>
  <si>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</si>
  <si>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</si>
  <si>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</si>
  <si>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</si>
  <si>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</si>
  <si>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</si>
  <si>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</si>
  <si>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</si>
  <si>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</si>
  <si>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</si>
  <si>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</si>
  <si>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</si>
  <si>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</si>
  <si>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</si>
  <si>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</si>
  <si>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</si>
  <si>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</si>
  <si>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</si>
  <si>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</si>
  <si>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</si>
  <si>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</si>
  <si>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</si>
  <si>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</si>
  <si>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</si>
  <si>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</si>
  <si>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</si>
  <si>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</si>
  <si>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</si>
  <si>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</si>
  <si>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</si>
  <si>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</si>
  <si>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</si>
  <si>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</si>
  <si>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</si>
  <si>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</si>
  <si>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</si>
  <si>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</si>
  <si>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</si>
  <si>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</si>
  <si>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</si>
  <si>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</si>
  <si>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</si>
  <si>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</si>
  <si>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</si>
  <si>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</si>
  <si>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Municipal para el Desarrollo Integral de la Familia de Silao de la Victoria
Estado Analítico del Ejercicio del Presupuesto de Egresos
Clasificación por Objeto del Gasto (Capítulo y Concepto)
Del 1 de Enero al 31 de Diciembre de 2024</t>
  </si>
  <si>
    <t>Sistema Municipal para el Desarrollo Integral de la Familia de Silao de la Victoria
Estado Analítico del Ejercicio del Presupuesto de Egresos
Clasificación Económica (por Tipo de Gasto)
Del 1 de Enero al 31 de Diciembre de 2024</t>
  </si>
  <si>
    <t>31120M37D010000 PRESIDENTA DEL SMDIF</t>
  </si>
  <si>
    <t>31120M37D020000 DIRECCION GENERAL</t>
  </si>
  <si>
    <t>31120M37D020100 SUBDIRECCION OPERATIVA</t>
  </si>
  <si>
    <t>31120M37D020200 SUBDIRECCION  ADMINISTRA</t>
  </si>
  <si>
    <t>31120M37D020400 SUBDIRECCION DE EVENTOS</t>
  </si>
  <si>
    <t>31120M37D020500 SUBDIRECCION DE GESTION</t>
  </si>
  <si>
    <t>31120M37D020600 SUBDIRECCION DE RECURSOS</t>
  </si>
  <si>
    <t>31120M37D020700 SERVICIOS MEDICOS</t>
  </si>
  <si>
    <t>31120M37D020800 SUBDIRECCION DE VINCULAC</t>
  </si>
  <si>
    <t>31120M37D020900 SERVICIOS GENERALES</t>
  </si>
  <si>
    <t>31120M37D021000 SUBDIRECCION OPERATIVA U</t>
  </si>
  <si>
    <t>31120M37D021100 ACCIONES A FAVOR DE LA I</t>
  </si>
  <si>
    <t>31120M37D021200 CENTRO DE ASISTENCIA SOC</t>
  </si>
  <si>
    <t>31120M37D021300 ASISTENCIA ALIMENTARIA</t>
  </si>
  <si>
    <t>31120M37D021400 CENTRO GERONTOLOGICO</t>
  </si>
  <si>
    <t>31120M37D021500 TRABAJO SOCIAL</t>
  </si>
  <si>
    <t>31120M37D021600 PROCURADURIA AUXILIAR</t>
  </si>
  <si>
    <t>31120M37D021700 DESARROLLO COMUNITARIO</t>
  </si>
  <si>
    <t>31120M37D021800 CASA DE OFICIOS</t>
  </si>
  <si>
    <t>31120M37D021900 PROGRAMAS ESPECIALES</t>
  </si>
  <si>
    <t>31120M37D022000 CLINICA DE HEMODIALISIS</t>
  </si>
  <si>
    <t>31120M37D022100 ASISTENCIA SOCIAL</t>
  </si>
  <si>
    <t>Sistema Municipal para el Desarrollo Integral de la Familia de Silao de la Victoria
Estado Analítico del Ejercicio del Presupuesto de Egresos
Clasificación Administrativa
Del 1 de Enero al 31 de Diciembre de 2024</t>
  </si>
  <si>
    <t>Sistema Municipal para el Desarrollo Integral de la Familia de Silao de la Victoria
Estado Analítico del Ejercicio del Presupuesto de Egresos
Clasificación Administrativa (Poderes)
Del 1 de Enero al 31 de Diciembre de 2024</t>
  </si>
  <si>
    <t>Sistema Municipal para el Desarrollo Integral de la Familia de Silao de la Victoria
Estado Analítico del Ejercicio del Presupuesto de Egresos
Clasificación Administrativa (Sector Paraestatal)
Del 1 de Enero al 31 de Diciembre de 2024</t>
  </si>
  <si>
    <t>Sistema Municipal para el Desarrollo Integral de la Familia de Silao de la Victoria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</si>
</sst>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876300</xdr:colOff>
      <xdr:row>1</xdr:row>
      <xdr:rowOff>1630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876300" cy="630280"/>
        </a:xfrm>
        <a:prstGeom prst="rect">
          <a:avLst/>
        </a:prstGeom>
      </xdr:spPr>
    </xdr:pic>
    <xdr:clientData/>
  </xdr:twoCellAnchor>
  <xdr:twoCellAnchor editAs="oneCell">
    <xdr:from>
      <xdr:col>0</xdr:col>
      <xdr:colOff>558800</xdr:colOff>
      <xdr:row>81</xdr:row>
      <xdr:rowOff>50800</xdr:rowOff>
    </xdr:from>
    <xdr:to>
      <xdr:col>6</xdr:col>
      <xdr:colOff>7847</xdr:colOff>
      <xdr:row>89</xdr:row>
      <xdr:rowOff>121970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E9DDB5-26FA-71D1-9D07-C125527B6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800" y="11036300"/>
          <a:ext cx="7767547" cy="1087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1006462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100646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1082040</xdr:colOff>
      <xdr:row>69</xdr:row>
      <xdr:rowOff>38100</xdr:rowOff>
    </xdr:from>
    <xdr:to>
      <xdr:col>5</xdr:col>
      <xdr:colOff>653007</xdr:colOff>
      <xdr:row>77</xdr:row>
      <xdr:rowOff>109270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101ADE-3C64-419A-A564-5AF1EA071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040" y="11094720"/>
          <a:ext cx="7762467" cy="1107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876300</xdr:colOff>
      <xdr:row>1</xdr:row>
      <xdr:rowOff>1630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876300" cy="630280"/>
        </a:xfrm>
        <a:prstGeom prst="rect">
          <a:avLst/>
        </a:prstGeom>
      </xdr:spPr>
    </xdr:pic>
    <xdr:clientData/>
  </xdr:twoCellAnchor>
  <xdr:twoCellAnchor editAs="oneCell">
    <xdr:from>
      <xdr:col>0</xdr:col>
      <xdr:colOff>1051560</xdr:colOff>
      <xdr:row>46</xdr:row>
      <xdr:rowOff>68580</xdr:rowOff>
    </xdr:from>
    <xdr:to>
      <xdr:col>5</xdr:col>
      <xdr:colOff>698727</xdr:colOff>
      <xdr:row>55</xdr:row>
      <xdr:rowOff>10210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E977BF-2624-45F6-BFB4-3530EC15D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" y="6720840"/>
          <a:ext cx="7762467" cy="11074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876300</xdr:colOff>
      <xdr:row>1</xdr:row>
      <xdr:rowOff>1630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876300" cy="63028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18</xdr:row>
      <xdr:rowOff>91440</xdr:rowOff>
    </xdr:from>
    <xdr:to>
      <xdr:col>6</xdr:col>
      <xdr:colOff>576807</xdr:colOff>
      <xdr:row>27</xdr:row>
      <xdr:rowOff>33070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69D6D9-700F-4527-96D8-B027254C2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20" y="3108960"/>
          <a:ext cx="7762467" cy="1107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showGridLines="0" tabSelected="1" view="pageBreakPreview" topLeftCell="A57" zoomScaleNormal="100" zoomScaleSheetLayoutView="100" workbookViewId="0">
      <selection activeCell="I31" sqref="I3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34390136.689999998</v>
      </c>
      <c r="C5" s="12">
        <f>SUM(C6:C12)</f>
        <v>-2121786.7000000002</v>
      </c>
      <c r="D5" s="12">
        <f>B5+C5</f>
        <v>32268349.989999998</v>
      </c>
      <c r="E5" s="12">
        <f>SUM(E6:E12)</f>
        <v>32090821.850000001</v>
      </c>
      <c r="F5" s="12">
        <f>SUM(F6:F12)</f>
        <v>32090821.850000001</v>
      </c>
      <c r="G5" s="12">
        <f>D5-E5</f>
        <v>177528.13999999687</v>
      </c>
    </row>
    <row r="6" spans="1:8" x14ac:dyDescent="0.2">
      <c r="A6" s="19" t="s">
        <v>62</v>
      </c>
      <c r="B6" s="5">
        <v>23132641.829999998</v>
      </c>
      <c r="C6" s="5">
        <v>-2291718.7200000002</v>
      </c>
      <c r="D6" s="5">
        <f t="shared" ref="D6:D69" si="0">B6+C6</f>
        <v>20840923.109999999</v>
      </c>
      <c r="E6" s="5">
        <v>20814174.59</v>
      </c>
      <c r="F6" s="5">
        <v>20814174.59</v>
      </c>
      <c r="G6" s="5">
        <f t="shared" ref="G6:G69" si="1">D6-E6</f>
        <v>26748.519999999553</v>
      </c>
      <c r="H6" s="9">
        <v>1100</v>
      </c>
    </row>
    <row r="7" spans="1:8" x14ac:dyDescent="0.2">
      <c r="A7" s="19" t="s">
        <v>63</v>
      </c>
      <c r="B7" s="5">
        <v>2198158.9700000002</v>
      </c>
      <c r="C7" s="5">
        <v>1445421.86</v>
      </c>
      <c r="D7" s="5">
        <f t="shared" si="0"/>
        <v>3643580.83</v>
      </c>
      <c r="E7" s="5">
        <v>3633330.83</v>
      </c>
      <c r="F7" s="5">
        <v>3633330.83</v>
      </c>
      <c r="G7" s="5">
        <f t="shared" si="1"/>
        <v>10250</v>
      </c>
      <c r="H7" s="9">
        <v>1200</v>
      </c>
    </row>
    <row r="8" spans="1:8" x14ac:dyDescent="0.2">
      <c r="A8" s="19" t="s">
        <v>64</v>
      </c>
      <c r="B8" s="5">
        <v>3183937.38</v>
      </c>
      <c r="C8" s="5">
        <v>-473509.39</v>
      </c>
      <c r="D8" s="5">
        <f t="shared" si="0"/>
        <v>2710427.9899999998</v>
      </c>
      <c r="E8" s="5">
        <v>2627553.5699999998</v>
      </c>
      <c r="F8" s="5">
        <v>2627553.5699999998</v>
      </c>
      <c r="G8" s="5">
        <f t="shared" si="1"/>
        <v>82874.419999999925</v>
      </c>
      <c r="H8" s="9">
        <v>1300</v>
      </c>
    </row>
    <row r="9" spans="1:8" x14ac:dyDescent="0.2">
      <c r="A9" s="19" t="s">
        <v>33</v>
      </c>
      <c r="B9" s="5">
        <v>120000</v>
      </c>
      <c r="C9" s="5">
        <v>30000</v>
      </c>
      <c r="D9" s="5">
        <f t="shared" si="0"/>
        <v>150000</v>
      </c>
      <c r="E9" s="5">
        <v>144455.70000000001</v>
      </c>
      <c r="F9" s="5">
        <v>144455.70000000001</v>
      </c>
      <c r="G9" s="5">
        <f t="shared" si="1"/>
        <v>5544.2999999999884</v>
      </c>
      <c r="H9" s="9">
        <v>1400</v>
      </c>
    </row>
    <row r="10" spans="1:8" x14ac:dyDescent="0.2">
      <c r="A10" s="19" t="s">
        <v>65</v>
      </c>
      <c r="B10" s="5">
        <v>5755398.5099999998</v>
      </c>
      <c r="C10" s="5">
        <v>-831980.45</v>
      </c>
      <c r="D10" s="5">
        <f t="shared" si="0"/>
        <v>4923418.0599999996</v>
      </c>
      <c r="E10" s="5">
        <v>4871307.16</v>
      </c>
      <c r="F10" s="5">
        <v>4871307.16</v>
      </c>
      <c r="G10" s="5">
        <f t="shared" si="1"/>
        <v>52110.899999999441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5546499.1000000006</v>
      </c>
      <c r="C13" s="13">
        <f>SUM(C14:C22)</f>
        <v>-651041.46</v>
      </c>
      <c r="D13" s="13">
        <f t="shared" si="0"/>
        <v>4895457.6400000006</v>
      </c>
      <c r="E13" s="13">
        <f>SUM(E14:E22)</f>
        <v>4347085.37</v>
      </c>
      <c r="F13" s="13">
        <f>SUM(F14:F22)</f>
        <v>4310072.87</v>
      </c>
      <c r="G13" s="13">
        <f t="shared" si="1"/>
        <v>548372.27000000048</v>
      </c>
      <c r="H13" s="18">
        <v>0</v>
      </c>
    </row>
    <row r="14" spans="1:8" x14ac:dyDescent="0.2">
      <c r="A14" s="19" t="s">
        <v>67</v>
      </c>
      <c r="B14" s="5">
        <v>916999.99</v>
      </c>
      <c r="C14" s="5">
        <v>29522.04</v>
      </c>
      <c r="D14" s="5">
        <f t="shared" si="0"/>
        <v>946522.03</v>
      </c>
      <c r="E14" s="5">
        <v>846861.93</v>
      </c>
      <c r="F14" s="5">
        <v>830560.58</v>
      </c>
      <c r="G14" s="5">
        <f t="shared" si="1"/>
        <v>99660.099999999977</v>
      </c>
      <c r="H14" s="9">
        <v>2100</v>
      </c>
    </row>
    <row r="15" spans="1:8" x14ac:dyDescent="0.2">
      <c r="A15" s="19" t="s">
        <v>68</v>
      </c>
      <c r="B15" s="5">
        <v>267043</v>
      </c>
      <c r="C15" s="5">
        <v>217583.84</v>
      </c>
      <c r="D15" s="5">
        <f t="shared" si="0"/>
        <v>484626.83999999997</v>
      </c>
      <c r="E15" s="5">
        <v>372272.63</v>
      </c>
      <c r="F15" s="5">
        <v>360433.01</v>
      </c>
      <c r="G15" s="5">
        <f t="shared" si="1"/>
        <v>112354.20999999996</v>
      </c>
      <c r="H15" s="9">
        <v>2200</v>
      </c>
    </row>
    <row r="16" spans="1:8" x14ac:dyDescent="0.2">
      <c r="A16" s="19" t="s">
        <v>69</v>
      </c>
      <c r="B16" s="5">
        <v>538748.88</v>
      </c>
      <c r="C16" s="5">
        <v>-520107.95</v>
      </c>
      <c r="D16" s="5">
        <f t="shared" si="0"/>
        <v>18640.929999999993</v>
      </c>
      <c r="E16" s="5">
        <v>14724.93</v>
      </c>
      <c r="F16" s="5">
        <v>14724.93</v>
      </c>
      <c r="G16" s="5">
        <f t="shared" si="1"/>
        <v>3915.9999999999927</v>
      </c>
      <c r="H16" s="9">
        <v>2300</v>
      </c>
    </row>
    <row r="17" spans="1:12" x14ac:dyDescent="0.2">
      <c r="A17" s="19" t="s">
        <v>70</v>
      </c>
      <c r="B17" s="5">
        <v>201000</v>
      </c>
      <c r="C17" s="5">
        <v>-28493.41</v>
      </c>
      <c r="D17" s="5">
        <f t="shared" si="0"/>
        <v>172506.59</v>
      </c>
      <c r="E17" s="5">
        <v>168263.17</v>
      </c>
      <c r="F17" s="5">
        <v>168263.17</v>
      </c>
      <c r="G17" s="5">
        <f t="shared" si="1"/>
        <v>4243.4199999999837</v>
      </c>
      <c r="H17" s="9">
        <v>2400</v>
      </c>
    </row>
    <row r="18" spans="1:12" x14ac:dyDescent="0.2">
      <c r="A18" s="19" t="s">
        <v>71</v>
      </c>
      <c r="B18" s="5">
        <v>2385000</v>
      </c>
      <c r="C18" s="5">
        <v>-674122.86</v>
      </c>
      <c r="D18" s="5">
        <f t="shared" si="0"/>
        <v>1710877.1400000001</v>
      </c>
      <c r="E18" s="5">
        <v>1517915.06</v>
      </c>
      <c r="F18" s="5">
        <v>1513999.28</v>
      </c>
      <c r="G18" s="5">
        <f t="shared" si="1"/>
        <v>192962.08000000007</v>
      </c>
      <c r="H18" s="9">
        <v>2500</v>
      </c>
    </row>
    <row r="19" spans="1:12" x14ac:dyDescent="0.2">
      <c r="A19" s="19" t="s">
        <v>72</v>
      </c>
      <c r="B19" s="5">
        <v>1093150</v>
      </c>
      <c r="C19" s="5">
        <v>338348.39</v>
      </c>
      <c r="D19" s="5">
        <f t="shared" si="0"/>
        <v>1431498.3900000001</v>
      </c>
      <c r="E19" s="5">
        <v>1315077.58</v>
      </c>
      <c r="F19" s="5">
        <v>1310121.83</v>
      </c>
      <c r="G19" s="5">
        <f t="shared" si="1"/>
        <v>116420.81000000006</v>
      </c>
      <c r="H19" s="9">
        <v>2600</v>
      </c>
    </row>
    <row r="20" spans="1:12" x14ac:dyDescent="0.2">
      <c r="A20" s="19" t="s">
        <v>73</v>
      </c>
      <c r="B20" s="5">
        <v>60000</v>
      </c>
      <c r="C20" s="5">
        <v>-11018.93</v>
      </c>
      <c r="D20" s="5">
        <f t="shared" si="0"/>
        <v>48981.07</v>
      </c>
      <c r="E20" s="5">
        <v>48981.07</v>
      </c>
      <c r="F20" s="5">
        <v>48981.07</v>
      </c>
      <c r="G20" s="5">
        <f t="shared" si="1"/>
        <v>0</v>
      </c>
      <c r="H20" s="9">
        <v>2700</v>
      </c>
    </row>
    <row r="21" spans="1:12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12" x14ac:dyDescent="0.2">
      <c r="A22" s="19" t="s">
        <v>75</v>
      </c>
      <c r="B22" s="5">
        <v>84557.23</v>
      </c>
      <c r="C22" s="5">
        <v>-2752.58</v>
      </c>
      <c r="D22" s="5">
        <f t="shared" si="0"/>
        <v>81804.649999999994</v>
      </c>
      <c r="E22" s="5">
        <v>62989</v>
      </c>
      <c r="F22" s="5">
        <v>62989</v>
      </c>
      <c r="G22" s="5">
        <f t="shared" si="1"/>
        <v>18815.649999999994</v>
      </c>
      <c r="H22" s="9">
        <v>2900</v>
      </c>
    </row>
    <row r="23" spans="1:12" x14ac:dyDescent="0.2">
      <c r="A23" s="17" t="s">
        <v>59</v>
      </c>
      <c r="B23" s="13">
        <f>SUM(B24:B32)</f>
        <v>5553512.5899999999</v>
      </c>
      <c r="C23" s="13">
        <f>SUM(C24:C32)</f>
        <v>2040630.64</v>
      </c>
      <c r="D23" s="13">
        <f t="shared" si="0"/>
        <v>7594143.2299999995</v>
      </c>
      <c r="E23" s="13">
        <f>SUM(E24:E32)</f>
        <v>7087244.3699999992</v>
      </c>
      <c r="F23" s="13">
        <f>SUM(F24:F32)</f>
        <v>6697218.4499999993</v>
      </c>
      <c r="G23" s="13">
        <f t="shared" si="1"/>
        <v>506898.86000000034</v>
      </c>
      <c r="H23" s="18">
        <v>0</v>
      </c>
    </row>
    <row r="24" spans="1:12" x14ac:dyDescent="0.2">
      <c r="A24" s="19" t="s">
        <v>76</v>
      </c>
      <c r="B24" s="5">
        <v>860020</v>
      </c>
      <c r="C24" s="5">
        <v>26066.97</v>
      </c>
      <c r="D24" s="5">
        <f t="shared" si="0"/>
        <v>886086.97</v>
      </c>
      <c r="E24" s="5">
        <v>878454.41</v>
      </c>
      <c r="F24" s="5">
        <v>818768.41</v>
      </c>
      <c r="G24" s="5">
        <f t="shared" si="1"/>
        <v>7632.5599999999395</v>
      </c>
      <c r="H24" s="9">
        <v>3100</v>
      </c>
    </row>
    <row r="25" spans="1:12" x14ac:dyDescent="0.2">
      <c r="A25" s="19" t="s">
        <v>77</v>
      </c>
      <c r="B25" s="5">
        <v>130000</v>
      </c>
      <c r="C25" s="5">
        <v>28504.91</v>
      </c>
      <c r="D25" s="5">
        <f t="shared" si="0"/>
        <v>158504.91</v>
      </c>
      <c r="E25" s="5">
        <v>117232.68</v>
      </c>
      <c r="F25" s="5">
        <v>88727.77</v>
      </c>
      <c r="G25" s="5">
        <f t="shared" si="1"/>
        <v>41272.23000000001</v>
      </c>
      <c r="H25" s="9">
        <v>3200</v>
      </c>
    </row>
    <row r="26" spans="1:12" x14ac:dyDescent="0.2">
      <c r="A26" s="19" t="s">
        <v>78</v>
      </c>
      <c r="B26" s="5">
        <v>0</v>
      </c>
      <c r="C26" s="5">
        <v>353001.36</v>
      </c>
      <c r="D26" s="5">
        <f t="shared" si="0"/>
        <v>353001.36</v>
      </c>
      <c r="E26" s="5">
        <v>353001.36</v>
      </c>
      <c r="F26" s="5">
        <v>253001.36</v>
      </c>
      <c r="G26" s="5">
        <f t="shared" si="1"/>
        <v>0</v>
      </c>
      <c r="H26" s="9">
        <v>3300</v>
      </c>
    </row>
    <row r="27" spans="1:12" x14ac:dyDescent="0.2">
      <c r="A27" s="19" t="s">
        <v>79</v>
      </c>
      <c r="B27" s="5">
        <v>295274.58</v>
      </c>
      <c r="C27" s="5">
        <v>205675.68</v>
      </c>
      <c r="D27" s="5">
        <f t="shared" si="0"/>
        <v>500950.26</v>
      </c>
      <c r="E27" s="5">
        <v>341599.06</v>
      </c>
      <c r="F27" s="5">
        <v>341599.06</v>
      </c>
      <c r="G27" s="5">
        <f t="shared" si="1"/>
        <v>159351.20000000001</v>
      </c>
      <c r="H27" s="9">
        <v>3400</v>
      </c>
    </row>
    <row r="28" spans="1:12" x14ac:dyDescent="0.2">
      <c r="A28" s="19" t="s">
        <v>80</v>
      </c>
      <c r="B28" s="5">
        <v>2000000</v>
      </c>
      <c r="C28" s="5">
        <v>742235.99</v>
      </c>
      <c r="D28" s="5">
        <f t="shared" si="0"/>
        <v>2742235.99</v>
      </c>
      <c r="E28" s="5">
        <v>2708785.67</v>
      </c>
      <c r="F28" s="5">
        <v>2598096.69</v>
      </c>
      <c r="G28" s="5">
        <f t="shared" si="1"/>
        <v>33450.320000000298</v>
      </c>
      <c r="H28" s="9">
        <v>3500</v>
      </c>
    </row>
    <row r="29" spans="1:12" x14ac:dyDescent="0.2">
      <c r="A29" s="19" t="s">
        <v>81</v>
      </c>
      <c r="B29" s="5">
        <v>60000</v>
      </c>
      <c r="C29" s="5">
        <v>43901</v>
      </c>
      <c r="D29" s="5">
        <f t="shared" si="0"/>
        <v>103901</v>
      </c>
      <c r="E29" s="5">
        <v>103901</v>
      </c>
      <c r="F29" s="5">
        <v>103901</v>
      </c>
      <c r="G29" s="5">
        <f t="shared" si="1"/>
        <v>0</v>
      </c>
      <c r="H29" s="9">
        <v>3600</v>
      </c>
    </row>
    <row r="30" spans="1:12" x14ac:dyDescent="0.2">
      <c r="A30" s="19" t="s">
        <v>82</v>
      </c>
      <c r="B30" s="5">
        <v>124500</v>
      </c>
      <c r="C30" s="5">
        <v>-70680.14</v>
      </c>
      <c r="D30" s="5">
        <f t="shared" si="0"/>
        <v>53819.86</v>
      </c>
      <c r="E30" s="5">
        <v>48778.47</v>
      </c>
      <c r="F30" s="5">
        <v>48778.47</v>
      </c>
      <c r="G30" s="5">
        <f t="shared" si="1"/>
        <v>5041.3899999999994</v>
      </c>
      <c r="H30" s="9">
        <v>3700</v>
      </c>
    </row>
    <row r="31" spans="1:12" x14ac:dyDescent="0.2">
      <c r="A31" s="19" t="s">
        <v>83</v>
      </c>
      <c r="B31" s="5">
        <v>1200000</v>
      </c>
      <c r="C31" s="5">
        <v>610838.88</v>
      </c>
      <c r="D31" s="5">
        <f t="shared" si="0"/>
        <v>1810838.88</v>
      </c>
      <c r="E31" s="5">
        <v>1608548.72</v>
      </c>
      <c r="F31" s="5">
        <v>1517402.69</v>
      </c>
      <c r="G31" s="5">
        <f t="shared" si="1"/>
        <v>202290.15999999992</v>
      </c>
      <c r="H31" s="9">
        <v>3800</v>
      </c>
      <c r="J31" s="48"/>
      <c r="K31" s="48"/>
      <c r="L31" s="48"/>
    </row>
    <row r="32" spans="1:12" x14ac:dyDescent="0.2">
      <c r="A32" s="19" t="s">
        <v>18</v>
      </c>
      <c r="B32" s="5">
        <v>883718.01</v>
      </c>
      <c r="C32" s="5">
        <v>101085.99</v>
      </c>
      <c r="D32" s="5">
        <f t="shared" si="0"/>
        <v>984804</v>
      </c>
      <c r="E32" s="5">
        <v>926943</v>
      </c>
      <c r="F32" s="5">
        <v>926943</v>
      </c>
      <c r="G32" s="5">
        <f t="shared" si="1"/>
        <v>57861</v>
      </c>
      <c r="H32" s="9">
        <v>3900</v>
      </c>
      <c r="K32" s="48"/>
    </row>
    <row r="33" spans="1:11" x14ac:dyDescent="0.2">
      <c r="A33" s="17" t="s">
        <v>124</v>
      </c>
      <c r="B33" s="13">
        <f>SUM(B34:B42)</f>
        <v>10662600</v>
      </c>
      <c r="C33" s="13">
        <f>SUM(C34:C42)</f>
        <v>-1032539.3</v>
      </c>
      <c r="D33" s="13">
        <f t="shared" si="0"/>
        <v>9630060.6999999993</v>
      </c>
      <c r="E33" s="13">
        <f>SUM(E34:E42)</f>
        <v>8945918.3100000005</v>
      </c>
      <c r="F33" s="13">
        <f>SUM(F34:F42)</f>
        <v>8905778.3100000005</v>
      </c>
      <c r="G33" s="13">
        <f t="shared" si="1"/>
        <v>684142.38999999873</v>
      </c>
      <c r="H33" s="18">
        <v>0</v>
      </c>
      <c r="K33" s="48"/>
    </row>
    <row r="34" spans="1:11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11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11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11" x14ac:dyDescent="0.2">
      <c r="A37" s="19" t="s">
        <v>87</v>
      </c>
      <c r="B37" s="5">
        <v>10662600</v>
      </c>
      <c r="C37" s="5">
        <v>-1032539.3</v>
      </c>
      <c r="D37" s="5">
        <f t="shared" si="0"/>
        <v>9630060.6999999993</v>
      </c>
      <c r="E37" s="5">
        <v>8945918.3100000005</v>
      </c>
      <c r="F37" s="5">
        <v>8905778.3100000005</v>
      </c>
      <c r="G37" s="5">
        <f t="shared" si="1"/>
        <v>684142.38999999873</v>
      </c>
      <c r="H37" s="9">
        <v>4400</v>
      </c>
    </row>
    <row r="38" spans="1:11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11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11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11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11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11" x14ac:dyDescent="0.2">
      <c r="A43" s="17" t="s">
        <v>125</v>
      </c>
      <c r="B43" s="13">
        <f>SUM(B44:B52)</f>
        <v>516000.5</v>
      </c>
      <c r="C43" s="13">
        <f>SUM(C44:C52)</f>
        <v>865705.92999999993</v>
      </c>
      <c r="D43" s="13">
        <f t="shared" si="0"/>
        <v>1381706.43</v>
      </c>
      <c r="E43" s="13">
        <f>SUM(E44:E52)</f>
        <v>1131705.43</v>
      </c>
      <c r="F43" s="13">
        <f>SUM(F44:F52)</f>
        <v>875059.43</v>
      </c>
      <c r="G43" s="13">
        <f t="shared" si="1"/>
        <v>250001</v>
      </c>
      <c r="H43" s="18">
        <v>0</v>
      </c>
    </row>
    <row r="44" spans="1:11" x14ac:dyDescent="0.2">
      <c r="A44" s="4" t="s">
        <v>91</v>
      </c>
      <c r="B44" s="5">
        <v>20000</v>
      </c>
      <c r="C44" s="5">
        <v>919916.08</v>
      </c>
      <c r="D44" s="5">
        <f t="shared" si="0"/>
        <v>939916.08</v>
      </c>
      <c r="E44" s="5">
        <v>739916.08</v>
      </c>
      <c r="F44" s="5">
        <v>483270.08</v>
      </c>
      <c r="G44" s="5">
        <f t="shared" si="1"/>
        <v>200000</v>
      </c>
      <c r="H44" s="9">
        <v>5100</v>
      </c>
    </row>
    <row r="45" spans="1:11" x14ac:dyDescent="0.2">
      <c r="A45" s="19" t="s">
        <v>92</v>
      </c>
      <c r="B45" s="5">
        <v>0</v>
      </c>
      <c r="C45" s="5">
        <v>121688</v>
      </c>
      <c r="D45" s="5">
        <f t="shared" si="0"/>
        <v>121688</v>
      </c>
      <c r="E45" s="5">
        <v>71688</v>
      </c>
      <c r="F45" s="5">
        <v>71688</v>
      </c>
      <c r="G45" s="5">
        <f t="shared" si="1"/>
        <v>50000</v>
      </c>
      <c r="H45" s="9">
        <v>5200</v>
      </c>
    </row>
    <row r="46" spans="1:11" x14ac:dyDescent="0.2">
      <c r="A46" s="19" t="s">
        <v>93</v>
      </c>
      <c r="B46" s="5">
        <v>400000.5</v>
      </c>
      <c r="C46" s="5">
        <v>-294821.5</v>
      </c>
      <c r="D46" s="5">
        <f t="shared" si="0"/>
        <v>105179</v>
      </c>
      <c r="E46" s="5">
        <v>105179</v>
      </c>
      <c r="F46" s="5">
        <v>105179</v>
      </c>
      <c r="G46" s="5">
        <f t="shared" si="1"/>
        <v>0</v>
      </c>
      <c r="H46" s="9">
        <v>5300</v>
      </c>
    </row>
    <row r="47" spans="1:11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11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96000</v>
      </c>
      <c r="C49" s="5">
        <v>118923.35</v>
      </c>
      <c r="D49" s="5">
        <f t="shared" si="0"/>
        <v>214923.35</v>
      </c>
      <c r="E49" s="5">
        <v>214922.35</v>
      </c>
      <c r="F49" s="5">
        <v>214922.35</v>
      </c>
      <c r="G49" s="5">
        <f t="shared" si="1"/>
        <v>1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2000000</v>
      </c>
      <c r="D57" s="13">
        <f t="shared" si="0"/>
        <v>2000000</v>
      </c>
      <c r="E57" s="13">
        <f>SUM(E58:E64)</f>
        <v>0</v>
      </c>
      <c r="F57" s="13">
        <f>SUM(F58:F64)</f>
        <v>0</v>
      </c>
      <c r="G57" s="13">
        <f t="shared" si="1"/>
        <v>2000000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2000000</v>
      </c>
      <c r="D64" s="5">
        <f t="shared" si="0"/>
        <v>2000000</v>
      </c>
      <c r="E64" s="5">
        <v>0</v>
      </c>
      <c r="F64" s="5">
        <v>0</v>
      </c>
      <c r="G64" s="5">
        <f t="shared" si="1"/>
        <v>2000000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56668748.879999995</v>
      </c>
      <c r="C77" s="15">
        <f t="shared" si="4"/>
        <v>1100969.1099999996</v>
      </c>
      <c r="D77" s="15">
        <f t="shared" si="4"/>
        <v>57769717.989999987</v>
      </c>
      <c r="E77" s="15">
        <f t="shared" si="4"/>
        <v>53602775.329999998</v>
      </c>
      <c r="F77" s="15">
        <f t="shared" si="4"/>
        <v>52878950.910000004</v>
      </c>
      <c r="G77" s="15">
        <f t="shared" si="4"/>
        <v>4166942.6599999964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8"/>
  <sheetViews>
    <sheetView showGridLines="0" view="pageBreakPreview" topLeftCell="A43" zoomScale="60" zoomScaleNormal="100" workbookViewId="0">
      <selection activeCell="A75" sqref="A75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5" t="s">
        <v>153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97000</v>
      </c>
      <c r="C7" s="5">
        <v>-96042.45</v>
      </c>
      <c r="D7" s="5">
        <f>B7+C7</f>
        <v>957.55000000000291</v>
      </c>
      <c r="E7" s="5">
        <v>0</v>
      </c>
      <c r="F7" s="5">
        <v>0</v>
      </c>
      <c r="G7" s="5">
        <f>D7-E7</f>
        <v>957.55000000000291</v>
      </c>
    </row>
    <row r="8" spans="1:7" x14ac:dyDescent="0.2">
      <c r="A8" s="22" t="s">
        <v>132</v>
      </c>
      <c r="B8" s="5">
        <v>2732284.29</v>
      </c>
      <c r="C8" s="5">
        <v>-319469.82</v>
      </c>
      <c r="D8" s="5">
        <f t="shared" ref="D8:D13" si="0">B8+C8</f>
        <v>2412814.4700000002</v>
      </c>
      <c r="E8" s="5">
        <v>2390744.0699999998</v>
      </c>
      <c r="F8" s="5">
        <v>2390744.0699999998</v>
      </c>
      <c r="G8" s="5">
        <f t="shared" ref="G8:G13" si="1">D8-E8</f>
        <v>22070.400000000373</v>
      </c>
    </row>
    <row r="9" spans="1:7" x14ac:dyDescent="0.2">
      <c r="A9" s="22" t="s">
        <v>133</v>
      </c>
      <c r="B9" s="5">
        <v>883880.44</v>
      </c>
      <c r="C9" s="5">
        <v>-79074.59</v>
      </c>
      <c r="D9" s="5">
        <f t="shared" si="0"/>
        <v>804805.85</v>
      </c>
      <c r="E9" s="5">
        <v>800362.28</v>
      </c>
      <c r="F9" s="5">
        <v>800362.28</v>
      </c>
      <c r="G9" s="5">
        <f t="shared" si="1"/>
        <v>4443.5699999999488</v>
      </c>
    </row>
    <row r="10" spans="1:7" x14ac:dyDescent="0.2">
      <c r="A10" s="22" t="s">
        <v>134</v>
      </c>
      <c r="B10" s="5">
        <v>4905681.47</v>
      </c>
      <c r="C10" s="5">
        <v>3376888.93</v>
      </c>
      <c r="D10" s="5">
        <f t="shared" si="0"/>
        <v>8282570.4000000004</v>
      </c>
      <c r="E10" s="5">
        <v>5787661.75</v>
      </c>
      <c r="F10" s="5">
        <v>5412117.1200000001</v>
      </c>
      <c r="G10" s="5">
        <f t="shared" si="1"/>
        <v>2494908.6500000004</v>
      </c>
    </row>
    <row r="11" spans="1:7" x14ac:dyDescent="0.2">
      <c r="A11" s="22" t="s">
        <v>135</v>
      </c>
      <c r="B11" s="5">
        <v>2980583.21</v>
      </c>
      <c r="C11" s="5">
        <v>551330.81000000006</v>
      </c>
      <c r="D11" s="5">
        <f t="shared" si="0"/>
        <v>3531914.02</v>
      </c>
      <c r="E11" s="5">
        <v>3323644.31</v>
      </c>
      <c r="F11" s="5">
        <v>3231338.28</v>
      </c>
      <c r="G11" s="5">
        <f t="shared" si="1"/>
        <v>208269.70999999996</v>
      </c>
    </row>
    <row r="12" spans="1:7" x14ac:dyDescent="0.2">
      <c r="A12" s="22" t="s">
        <v>136</v>
      </c>
      <c r="B12" s="5">
        <v>614491.86</v>
      </c>
      <c r="C12" s="5">
        <v>-22465.919999999998</v>
      </c>
      <c r="D12" s="5">
        <f t="shared" si="0"/>
        <v>592025.93999999994</v>
      </c>
      <c r="E12" s="5">
        <v>592025.93999999994</v>
      </c>
      <c r="F12" s="5">
        <v>592025.93999999994</v>
      </c>
      <c r="G12" s="5">
        <f t="shared" si="1"/>
        <v>0</v>
      </c>
    </row>
    <row r="13" spans="1:7" x14ac:dyDescent="0.2">
      <c r="A13" s="22" t="s">
        <v>137</v>
      </c>
      <c r="B13" s="5">
        <v>7585643.2300000004</v>
      </c>
      <c r="C13" s="5">
        <v>1506409.8</v>
      </c>
      <c r="D13" s="5">
        <f t="shared" si="0"/>
        <v>9092053.0300000012</v>
      </c>
      <c r="E13" s="5">
        <v>8973203.8200000003</v>
      </c>
      <c r="F13" s="5">
        <v>8873203.8200000003</v>
      </c>
      <c r="G13" s="5">
        <f t="shared" si="1"/>
        <v>118849.21000000089</v>
      </c>
    </row>
    <row r="14" spans="1:7" x14ac:dyDescent="0.2">
      <c r="A14" s="22" t="s">
        <v>138</v>
      </c>
      <c r="B14" s="5">
        <v>5378783.1299999999</v>
      </c>
      <c r="C14" s="5">
        <v>-220054.15</v>
      </c>
      <c r="D14" s="5">
        <f t="shared" ref="D14" si="2">B14+C14</f>
        <v>5158728.9799999995</v>
      </c>
      <c r="E14" s="5">
        <v>4976939.5999999996</v>
      </c>
      <c r="F14" s="5">
        <v>4950025.0999999996</v>
      </c>
      <c r="G14" s="5">
        <f t="shared" ref="G14" si="3">D14-E14</f>
        <v>181789.37999999989</v>
      </c>
    </row>
    <row r="15" spans="1:7" x14ac:dyDescent="0.2">
      <c r="A15" s="22" t="s">
        <v>139</v>
      </c>
      <c r="B15" s="5">
        <v>611491.86</v>
      </c>
      <c r="C15" s="5">
        <v>-60322.720000000001</v>
      </c>
      <c r="D15" s="5">
        <f t="shared" ref="D15" si="4">B15+C15</f>
        <v>551169.14</v>
      </c>
      <c r="E15" s="5">
        <v>549596.85</v>
      </c>
      <c r="F15" s="5">
        <v>549596.85</v>
      </c>
      <c r="G15" s="5">
        <f t="shared" ref="G15" si="5">D15-E15</f>
        <v>1572.2900000000373</v>
      </c>
    </row>
    <row r="16" spans="1:7" x14ac:dyDescent="0.2">
      <c r="A16" s="22" t="s">
        <v>140</v>
      </c>
      <c r="B16" s="5">
        <v>3909982.55</v>
      </c>
      <c r="C16" s="5">
        <v>474182.09</v>
      </c>
      <c r="D16" s="5">
        <f t="shared" ref="D16" si="6">B16+C16</f>
        <v>4384164.6399999997</v>
      </c>
      <c r="E16" s="5">
        <v>4192951.5</v>
      </c>
      <c r="F16" s="5">
        <v>4112716.92</v>
      </c>
      <c r="G16" s="5">
        <f t="shared" ref="G16" si="7">D16-E16</f>
        <v>191213.13999999966</v>
      </c>
    </row>
    <row r="17" spans="1:7" x14ac:dyDescent="0.2">
      <c r="A17" s="22" t="s">
        <v>141</v>
      </c>
      <c r="B17" s="5">
        <v>863666.53</v>
      </c>
      <c r="C17" s="5">
        <v>60455.42</v>
      </c>
      <c r="D17" s="5">
        <f t="shared" ref="D17" si="8">B17+C17</f>
        <v>924121.95000000007</v>
      </c>
      <c r="E17" s="5">
        <v>898329.4</v>
      </c>
      <c r="F17" s="5">
        <v>898329.4</v>
      </c>
      <c r="G17" s="5">
        <f t="shared" ref="G17" si="9">D17-E17</f>
        <v>25792.550000000047</v>
      </c>
    </row>
    <row r="18" spans="1:7" x14ac:dyDescent="0.2">
      <c r="A18" s="22" t="s">
        <v>142</v>
      </c>
      <c r="B18" s="5">
        <v>1621016.81</v>
      </c>
      <c r="C18" s="5">
        <v>71898.929999999993</v>
      </c>
      <c r="D18" s="5">
        <f t="shared" ref="D18" si="10">B18+C18</f>
        <v>1692915.74</v>
      </c>
      <c r="E18" s="5">
        <v>1687253.94</v>
      </c>
      <c r="F18" s="5">
        <v>1687253.94</v>
      </c>
      <c r="G18" s="5">
        <f t="shared" ref="G18" si="11">D18-E18</f>
        <v>5661.8000000000466</v>
      </c>
    </row>
    <row r="19" spans="1:7" x14ac:dyDescent="0.2">
      <c r="A19" s="22" t="s">
        <v>143</v>
      </c>
      <c r="B19" s="5">
        <v>1741939.55</v>
      </c>
      <c r="C19" s="5">
        <v>70199.649999999994</v>
      </c>
      <c r="D19" s="5">
        <f t="shared" ref="D19" si="12">B19+C19</f>
        <v>1812139.2</v>
      </c>
      <c r="E19" s="5">
        <v>1724836.96</v>
      </c>
      <c r="F19" s="5">
        <v>1722447.96</v>
      </c>
      <c r="G19" s="5">
        <f t="shared" ref="G19" si="13">D19-E19</f>
        <v>87302.239999999991</v>
      </c>
    </row>
    <row r="20" spans="1:7" x14ac:dyDescent="0.2">
      <c r="A20" s="22" t="s">
        <v>144</v>
      </c>
      <c r="B20" s="5">
        <v>1418329.02</v>
      </c>
      <c r="C20" s="5">
        <v>562959.38</v>
      </c>
      <c r="D20" s="5">
        <f t="shared" ref="D20" si="14">B20+C20</f>
        <v>1981288.4</v>
      </c>
      <c r="E20" s="5">
        <v>1978789.66</v>
      </c>
      <c r="F20" s="5">
        <v>1938649.66</v>
      </c>
      <c r="G20" s="5">
        <f t="shared" ref="G20" si="15">D20-E20</f>
        <v>2498.7399999999907</v>
      </c>
    </row>
    <row r="21" spans="1:7" x14ac:dyDescent="0.2">
      <c r="A21" s="22" t="s">
        <v>145</v>
      </c>
      <c r="B21" s="5">
        <v>1371830.4</v>
      </c>
      <c r="C21" s="5">
        <v>-429117.9</v>
      </c>
      <c r="D21" s="5">
        <f t="shared" ref="D21" si="16">B21+C21</f>
        <v>942712.49999999988</v>
      </c>
      <c r="E21" s="5">
        <v>913901.72</v>
      </c>
      <c r="F21" s="5">
        <v>913901.72</v>
      </c>
      <c r="G21" s="5">
        <f t="shared" ref="G21" si="17">D21-E21</f>
        <v>28810.779999999912</v>
      </c>
    </row>
    <row r="22" spans="1:7" x14ac:dyDescent="0.2">
      <c r="A22" s="22" t="s">
        <v>146</v>
      </c>
      <c r="B22" s="5">
        <v>2707355.73</v>
      </c>
      <c r="C22" s="5">
        <v>84414.080000000002</v>
      </c>
      <c r="D22" s="5">
        <f t="shared" ref="D22" si="18">B22+C22</f>
        <v>2791769.81</v>
      </c>
      <c r="E22" s="5">
        <v>2191659.2200000002</v>
      </c>
      <c r="F22" s="5">
        <v>2191659.2200000002</v>
      </c>
      <c r="G22" s="5">
        <f t="shared" ref="G22" si="19">D22-E22</f>
        <v>600110.58999999985</v>
      </c>
    </row>
    <row r="23" spans="1:7" x14ac:dyDescent="0.2">
      <c r="A23" s="22" t="s">
        <v>147</v>
      </c>
      <c r="B23" s="5">
        <v>81000</v>
      </c>
      <c r="C23" s="5">
        <v>-15592</v>
      </c>
      <c r="D23" s="5">
        <f t="shared" ref="D23" si="20">B23+C23</f>
        <v>65408</v>
      </c>
      <c r="E23" s="5">
        <v>65408</v>
      </c>
      <c r="F23" s="5">
        <v>65408</v>
      </c>
      <c r="G23" s="5">
        <f t="shared" ref="G23" si="21">D23-E23</f>
        <v>0</v>
      </c>
    </row>
    <row r="24" spans="1:7" x14ac:dyDescent="0.2">
      <c r="A24" s="22" t="s">
        <v>148</v>
      </c>
      <c r="B24" s="5">
        <v>680617.34</v>
      </c>
      <c r="C24" s="5">
        <v>-80856.06</v>
      </c>
      <c r="D24" s="5">
        <f t="shared" ref="D24" si="22">B24+C24</f>
        <v>599761.28</v>
      </c>
      <c r="E24" s="5">
        <v>599262.22</v>
      </c>
      <c r="F24" s="5">
        <v>599262.22</v>
      </c>
      <c r="G24" s="5">
        <f t="shared" ref="G24" si="23">D24-E24</f>
        <v>499.06000000005588</v>
      </c>
    </row>
    <row r="25" spans="1:7" x14ac:dyDescent="0.2">
      <c r="A25" s="22" t="s">
        <v>149</v>
      </c>
      <c r="B25" s="5">
        <v>501915.91</v>
      </c>
      <c r="C25" s="5">
        <v>-7994.24</v>
      </c>
      <c r="D25" s="5">
        <f t="shared" ref="D25" si="24">B25+C25</f>
        <v>493921.67</v>
      </c>
      <c r="E25" s="5">
        <v>492895.17</v>
      </c>
      <c r="F25" s="5">
        <v>492895.17</v>
      </c>
      <c r="G25" s="5">
        <f t="shared" ref="G25" si="25">D25-E25</f>
        <v>1026.5</v>
      </c>
    </row>
    <row r="26" spans="1:7" x14ac:dyDescent="0.2">
      <c r="A26" s="22" t="s">
        <v>150</v>
      </c>
      <c r="B26" s="5">
        <v>9665966.5</v>
      </c>
      <c r="C26" s="5">
        <v>-1640382.25</v>
      </c>
      <c r="D26" s="5">
        <f t="shared" ref="D26" si="26">B26+C26</f>
        <v>8025584.25</v>
      </c>
      <c r="E26" s="5">
        <v>8021528.1699999999</v>
      </c>
      <c r="F26" s="5">
        <v>8021528.1699999999</v>
      </c>
      <c r="G26" s="5">
        <f t="shared" ref="G26" si="27">D26-E26</f>
        <v>4056.0800000000745</v>
      </c>
    </row>
    <row r="27" spans="1:7" x14ac:dyDescent="0.2">
      <c r="A27" s="22" t="s">
        <v>151</v>
      </c>
      <c r="B27" s="5">
        <v>6315289.0499999998</v>
      </c>
      <c r="C27" s="5">
        <v>-2723858.73</v>
      </c>
      <c r="D27" s="5">
        <f t="shared" ref="D27" si="28">B27+C27</f>
        <v>3591430.32</v>
      </c>
      <c r="E27" s="5">
        <v>3404798.04</v>
      </c>
      <c r="F27" s="5">
        <v>3398502.36</v>
      </c>
      <c r="G27" s="5">
        <f t="shared" ref="G27" si="29">D27-E27</f>
        <v>186632.2799999998</v>
      </c>
    </row>
    <row r="28" spans="1:7" x14ac:dyDescent="0.2">
      <c r="A28" s="22" t="s">
        <v>152</v>
      </c>
      <c r="B28" s="5">
        <v>0</v>
      </c>
      <c r="C28" s="5">
        <v>37460.85</v>
      </c>
      <c r="D28" s="5">
        <f t="shared" ref="D28" si="30">B28+C28</f>
        <v>37460.85</v>
      </c>
      <c r="E28" s="5">
        <v>36982.71</v>
      </c>
      <c r="F28" s="5">
        <v>36982.71</v>
      </c>
      <c r="G28" s="5">
        <f t="shared" ref="G28" si="31">D28-E28</f>
        <v>478.13999999999942</v>
      </c>
    </row>
    <row r="29" spans="1:7" x14ac:dyDescent="0.2">
      <c r="A29" s="22"/>
      <c r="B29" s="5"/>
      <c r="C29" s="5"/>
      <c r="D29" s="5"/>
      <c r="E29" s="5"/>
      <c r="F29" s="5"/>
      <c r="G29" s="5"/>
    </row>
    <row r="30" spans="1:7" x14ac:dyDescent="0.2">
      <c r="A30" s="11" t="s">
        <v>50</v>
      </c>
      <c r="B30" s="16">
        <f t="shared" ref="B30:G30" si="32">SUM(B7:B29)</f>
        <v>56668748.879999995</v>
      </c>
      <c r="C30" s="16">
        <f t="shared" si="32"/>
        <v>1100969.1100000003</v>
      </c>
      <c r="D30" s="16">
        <f t="shared" si="32"/>
        <v>57769717.99000001</v>
      </c>
      <c r="E30" s="16">
        <f t="shared" si="32"/>
        <v>53602775.329999998</v>
      </c>
      <c r="F30" s="16">
        <f t="shared" si="32"/>
        <v>52878950.909999996</v>
      </c>
      <c r="G30" s="16">
        <f t="shared" si="32"/>
        <v>4166942.6600000011</v>
      </c>
    </row>
    <row r="33" spans="1:7" ht="45" customHeight="1" x14ac:dyDescent="0.2">
      <c r="A33" s="45" t="s">
        <v>154</v>
      </c>
      <c r="B33" s="46"/>
      <c r="C33" s="46"/>
      <c r="D33" s="46"/>
      <c r="E33" s="46"/>
      <c r="F33" s="46"/>
      <c r="G33" s="47"/>
    </row>
    <row r="34" spans="1:7" ht="15" customHeight="1" x14ac:dyDescent="0.2">
      <c r="A34" s="36"/>
      <c r="B34" s="35"/>
      <c r="C34" s="35"/>
      <c r="D34" s="35"/>
      <c r="E34" s="35"/>
      <c r="F34" s="35"/>
      <c r="G34" s="37"/>
    </row>
    <row r="35" spans="1:7" x14ac:dyDescent="0.2">
      <c r="A35" s="31"/>
      <c r="B35" s="28"/>
      <c r="C35" s="29"/>
      <c r="D35" s="26" t="s">
        <v>57</v>
      </c>
      <c r="E35" s="29"/>
      <c r="F35" s="30"/>
      <c r="G35" s="42" t="s">
        <v>56</v>
      </c>
    </row>
    <row r="36" spans="1:7" ht="20.399999999999999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43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3" t="s">
        <v>8</v>
      </c>
      <c r="B39" s="5">
        <v>0</v>
      </c>
      <c r="C39" s="5">
        <v>0</v>
      </c>
      <c r="D39" s="5">
        <f>B39+C39</f>
        <v>0</v>
      </c>
      <c r="E39" s="5">
        <v>0</v>
      </c>
      <c r="F39" s="5">
        <v>0</v>
      </c>
      <c r="G39" s="5">
        <f>D39-E39</f>
        <v>0</v>
      </c>
    </row>
    <row r="40" spans="1:7" x14ac:dyDescent="0.2">
      <c r="A40" s="23" t="s">
        <v>9</v>
      </c>
      <c r="B40" s="5">
        <v>0</v>
      </c>
      <c r="C40" s="5">
        <v>0</v>
      </c>
      <c r="D40" s="5">
        <f t="shared" ref="D40:D42" si="33">B40+C40</f>
        <v>0</v>
      </c>
      <c r="E40" s="5">
        <v>0</v>
      </c>
      <c r="F40" s="5">
        <v>0</v>
      </c>
      <c r="G40" s="5">
        <f t="shared" ref="G40:G42" si="34">D40-E40</f>
        <v>0</v>
      </c>
    </row>
    <row r="41" spans="1:7" x14ac:dyDescent="0.2">
      <c r="A41" s="23" t="s">
        <v>10</v>
      </c>
      <c r="B41" s="5">
        <v>0</v>
      </c>
      <c r="C41" s="5">
        <v>0</v>
      </c>
      <c r="D41" s="5">
        <f t="shared" si="33"/>
        <v>0</v>
      </c>
      <c r="E41" s="5">
        <v>0</v>
      </c>
      <c r="F41" s="5">
        <v>0</v>
      </c>
      <c r="G41" s="5">
        <f t="shared" si="34"/>
        <v>0</v>
      </c>
    </row>
    <row r="42" spans="1:7" x14ac:dyDescent="0.2">
      <c r="A42" s="23" t="s">
        <v>121</v>
      </c>
      <c r="B42" s="5">
        <v>0</v>
      </c>
      <c r="C42" s="5">
        <v>0</v>
      </c>
      <c r="D42" s="5">
        <f t="shared" si="33"/>
        <v>0</v>
      </c>
      <c r="E42" s="5">
        <v>0</v>
      </c>
      <c r="F42" s="5">
        <v>0</v>
      </c>
      <c r="G42" s="5">
        <f t="shared" si="34"/>
        <v>0</v>
      </c>
    </row>
    <row r="43" spans="1:7" x14ac:dyDescent="0.2">
      <c r="A43" s="23"/>
      <c r="B43" s="5"/>
      <c r="C43" s="5"/>
      <c r="D43" s="5"/>
      <c r="E43" s="5"/>
      <c r="F43" s="5"/>
      <c r="G43" s="5"/>
    </row>
    <row r="44" spans="1:7" x14ac:dyDescent="0.2">
      <c r="A44" s="11" t="s">
        <v>50</v>
      </c>
      <c r="B44" s="16">
        <f t="shared" ref="B44:G44" si="35">SUM(B39:B42)</f>
        <v>0</v>
      </c>
      <c r="C44" s="16">
        <f t="shared" si="35"/>
        <v>0</v>
      </c>
      <c r="D44" s="16">
        <f t="shared" si="35"/>
        <v>0</v>
      </c>
      <c r="E44" s="16">
        <f t="shared" si="35"/>
        <v>0</v>
      </c>
      <c r="F44" s="16">
        <f t="shared" si="35"/>
        <v>0</v>
      </c>
      <c r="G44" s="16">
        <f t="shared" si="35"/>
        <v>0</v>
      </c>
    </row>
    <row r="47" spans="1:7" ht="45" customHeight="1" x14ac:dyDescent="0.2">
      <c r="A47" s="44" t="s">
        <v>155</v>
      </c>
      <c r="B47" s="40"/>
      <c r="C47" s="40"/>
      <c r="D47" s="40"/>
      <c r="E47" s="40"/>
      <c r="F47" s="40"/>
      <c r="G47" s="41"/>
    </row>
    <row r="48" spans="1:7" x14ac:dyDescent="0.2">
      <c r="A48" s="31"/>
      <c r="B48" s="28"/>
      <c r="C48" s="29"/>
      <c r="D48" s="26" t="s">
        <v>57</v>
      </c>
      <c r="E48" s="29"/>
      <c r="F48" s="30"/>
      <c r="G48" s="42" t="s">
        <v>56</v>
      </c>
    </row>
    <row r="49" spans="1:7" ht="20.399999999999999" x14ac:dyDescent="0.2">
      <c r="A49" s="27" t="s">
        <v>51</v>
      </c>
      <c r="B49" s="2" t="s">
        <v>52</v>
      </c>
      <c r="C49" s="2" t="s">
        <v>117</v>
      </c>
      <c r="D49" s="2" t="s">
        <v>53</v>
      </c>
      <c r="E49" s="2" t="s">
        <v>54</v>
      </c>
      <c r="F49" s="2" t="s">
        <v>55</v>
      </c>
      <c r="G49" s="43"/>
    </row>
    <row r="50" spans="1:7" x14ac:dyDescent="0.2">
      <c r="A50" s="32"/>
      <c r="B50" s="3">
        <v>1</v>
      </c>
      <c r="C50" s="3">
        <v>2</v>
      </c>
      <c r="D50" s="3" t="s">
        <v>118</v>
      </c>
      <c r="E50" s="3">
        <v>4</v>
      </c>
      <c r="F50" s="3">
        <v>5</v>
      </c>
      <c r="G50" s="3" t="s">
        <v>119</v>
      </c>
    </row>
    <row r="51" spans="1:7" x14ac:dyDescent="0.2">
      <c r="A51" s="33"/>
      <c r="B51" s="34"/>
      <c r="C51" s="34"/>
      <c r="D51" s="34"/>
      <c r="E51" s="34"/>
      <c r="F51" s="34"/>
      <c r="G51" s="34"/>
    </row>
    <row r="52" spans="1:7" x14ac:dyDescent="0.2">
      <c r="A52" s="24" t="s">
        <v>12</v>
      </c>
      <c r="B52" s="5">
        <v>56668748.880000003</v>
      </c>
      <c r="C52" s="5">
        <v>1100969.1100000001</v>
      </c>
      <c r="D52" s="5">
        <f t="shared" ref="D52:D64" si="36">B52+C52</f>
        <v>57769717.990000002</v>
      </c>
      <c r="E52" s="5">
        <v>53602775.329999998</v>
      </c>
      <c r="F52" s="5">
        <v>52878950.909999996</v>
      </c>
      <c r="G52" s="5">
        <f t="shared" ref="G52:G64" si="37">D52-E52</f>
        <v>4166942.6600000039</v>
      </c>
    </row>
    <row r="53" spans="1:7" x14ac:dyDescent="0.2">
      <c r="A53" s="24"/>
      <c r="B53" s="5"/>
      <c r="C53" s="5"/>
      <c r="D53" s="5"/>
      <c r="E53" s="5"/>
      <c r="F53" s="5"/>
      <c r="G53" s="5"/>
    </row>
    <row r="54" spans="1:7" x14ac:dyDescent="0.2">
      <c r="A54" s="24" t="s">
        <v>11</v>
      </c>
      <c r="B54" s="5">
        <v>0</v>
      </c>
      <c r="C54" s="5">
        <v>0</v>
      </c>
      <c r="D54" s="5">
        <f t="shared" si="36"/>
        <v>0</v>
      </c>
      <c r="E54" s="5">
        <v>0</v>
      </c>
      <c r="F54" s="5">
        <v>0</v>
      </c>
      <c r="G54" s="5">
        <f t="shared" si="37"/>
        <v>0</v>
      </c>
    </row>
    <row r="55" spans="1:7" x14ac:dyDescent="0.2">
      <c r="A55" s="24"/>
      <c r="B55" s="5"/>
      <c r="C55" s="5"/>
      <c r="D55" s="5"/>
      <c r="E55" s="5"/>
      <c r="F55" s="5"/>
      <c r="G55" s="5"/>
    </row>
    <row r="56" spans="1:7" ht="20.399999999999999" x14ac:dyDescent="0.2">
      <c r="A56" s="24" t="s">
        <v>13</v>
      </c>
      <c r="B56" s="5">
        <v>0</v>
      </c>
      <c r="C56" s="5">
        <v>0</v>
      </c>
      <c r="D56" s="5">
        <f t="shared" si="36"/>
        <v>0</v>
      </c>
      <c r="E56" s="5">
        <v>0</v>
      </c>
      <c r="F56" s="5">
        <v>0</v>
      </c>
      <c r="G56" s="5">
        <f t="shared" si="37"/>
        <v>0</v>
      </c>
    </row>
    <row r="57" spans="1:7" x14ac:dyDescent="0.2">
      <c r="A57" s="24"/>
      <c r="B57" s="5"/>
      <c r="C57" s="5"/>
      <c r="D57" s="5"/>
      <c r="E57" s="5"/>
      <c r="F57" s="5"/>
      <c r="G57" s="5"/>
    </row>
    <row r="58" spans="1:7" x14ac:dyDescent="0.2">
      <c r="A58" s="24" t="s">
        <v>25</v>
      </c>
      <c r="B58" s="5">
        <v>0</v>
      </c>
      <c r="C58" s="5">
        <v>0</v>
      </c>
      <c r="D58" s="5">
        <f t="shared" si="36"/>
        <v>0</v>
      </c>
      <c r="E58" s="5">
        <v>0</v>
      </c>
      <c r="F58" s="5">
        <v>0</v>
      </c>
      <c r="G58" s="5">
        <f t="shared" si="37"/>
        <v>0</v>
      </c>
    </row>
    <row r="59" spans="1:7" x14ac:dyDescent="0.2">
      <c r="A59" s="24"/>
      <c r="B59" s="5"/>
      <c r="C59" s="5"/>
      <c r="D59" s="5"/>
      <c r="E59" s="5"/>
      <c r="F59" s="5"/>
      <c r="G59" s="5"/>
    </row>
    <row r="60" spans="1:7" ht="20.399999999999999" x14ac:dyDescent="0.2">
      <c r="A60" s="24" t="s">
        <v>26</v>
      </c>
      <c r="B60" s="5">
        <v>0</v>
      </c>
      <c r="C60" s="5">
        <v>0</v>
      </c>
      <c r="D60" s="5">
        <f t="shared" si="36"/>
        <v>0</v>
      </c>
      <c r="E60" s="5">
        <v>0</v>
      </c>
      <c r="F60" s="5">
        <v>0</v>
      </c>
      <c r="G60" s="5">
        <f t="shared" si="37"/>
        <v>0</v>
      </c>
    </row>
    <row r="61" spans="1:7" x14ac:dyDescent="0.2">
      <c r="A61" s="24"/>
      <c r="B61" s="5"/>
      <c r="C61" s="5"/>
      <c r="D61" s="5"/>
      <c r="E61" s="5"/>
      <c r="F61" s="5"/>
      <c r="G61" s="5"/>
    </row>
    <row r="62" spans="1:7" x14ac:dyDescent="0.2">
      <c r="A62" s="24" t="s">
        <v>128</v>
      </c>
      <c r="B62" s="5">
        <v>0</v>
      </c>
      <c r="C62" s="5">
        <v>0</v>
      </c>
      <c r="D62" s="5">
        <f t="shared" si="36"/>
        <v>0</v>
      </c>
      <c r="E62" s="5">
        <v>0</v>
      </c>
      <c r="F62" s="5">
        <v>0</v>
      </c>
      <c r="G62" s="5">
        <f t="shared" si="37"/>
        <v>0</v>
      </c>
    </row>
    <row r="63" spans="1:7" x14ac:dyDescent="0.2">
      <c r="A63" s="24"/>
      <c r="B63" s="5"/>
      <c r="C63" s="5"/>
      <c r="D63" s="5"/>
      <c r="E63" s="5"/>
      <c r="F63" s="5"/>
      <c r="G63" s="5"/>
    </row>
    <row r="64" spans="1:7" x14ac:dyDescent="0.2">
      <c r="A64" s="24" t="s">
        <v>14</v>
      </c>
      <c r="B64" s="5">
        <v>0</v>
      </c>
      <c r="C64" s="5">
        <v>0</v>
      </c>
      <c r="D64" s="5">
        <f t="shared" si="36"/>
        <v>0</v>
      </c>
      <c r="E64" s="5">
        <v>0</v>
      </c>
      <c r="F64" s="5">
        <v>0</v>
      </c>
      <c r="G64" s="5">
        <f t="shared" si="37"/>
        <v>0</v>
      </c>
    </row>
    <row r="65" spans="1:7" x14ac:dyDescent="0.2">
      <c r="A65" s="24"/>
      <c r="B65" s="5"/>
      <c r="C65" s="5"/>
      <c r="D65" s="5"/>
      <c r="E65" s="5"/>
      <c r="F65" s="5"/>
      <c r="G65" s="5"/>
    </row>
    <row r="66" spans="1:7" x14ac:dyDescent="0.2">
      <c r="A66" s="11" t="s">
        <v>50</v>
      </c>
      <c r="B66" s="16">
        <f t="shared" ref="B66:G66" si="38">SUM(B52:B64)</f>
        <v>56668748.880000003</v>
      </c>
      <c r="C66" s="16">
        <f t="shared" si="38"/>
        <v>1100969.1100000001</v>
      </c>
      <c r="D66" s="16">
        <f t="shared" si="38"/>
        <v>57769717.990000002</v>
      </c>
      <c r="E66" s="16">
        <f t="shared" si="38"/>
        <v>53602775.329999998</v>
      </c>
      <c r="F66" s="16">
        <f t="shared" si="38"/>
        <v>52878950.909999996</v>
      </c>
      <c r="G66" s="16">
        <f t="shared" si="38"/>
        <v>4166942.6600000039</v>
      </c>
    </row>
    <row r="68" spans="1:7" x14ac:dyDescent="0.2">
      <c r="A68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33:G33"/>
    <mergeCell ref="G48:G49"/>
    <mergeCell ref="G35:G36"/>
    <mergeCell ref="A47:G4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view="pageBreakPreview" topLeftCell="A20" zoomScale="60" zoomScaleNormal="100" workbookViewId="0">
      <selection activeCell="G61" sqref="G61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4" t="s">
        <v>156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56668748.880000003</v>
      </c>
      <c r="C16" s="13">
        <f t="shared" si="3"/>
        <v>1100969.1100000001</v>
      </c>
      <c r="D16" s="13">
        <f t="shared" si="3"/>
        <v>57769717.990000002</v>
      </c>
      <c r="E16" s="13">
        <f t="shared" si="3"/>
        <v>53602775.329999998</v>
      </c>
      <c r="F16" s="13">
        <f t="shared" si="3"/>
        <v>52878950.909999996</v>
      </c>
      <c r="G16" s="13">
        <f t="shared" si="3"/>
        <v>4166942.6600000039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56668748.880000003</v>
      </c>
      <c r="C22" s="5">
        <v>1100969.1100000001</v>
      </c>
      <c r="D22" s="5">
        <f t="shared" si="5"/>
        <v>57769717.990000002</v>
      </c>
      <c r="E22" s="5">
        <v>53602775.329999998</v>
      </c>
      <c r="F22" s="5">
        <v>52878950.909999996</v>
      </c>
      <c r="G22" s="5">
        <f t="shared" si="4"/>
        <v>4166942.6600000039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56668748.880000003</v>
      </c>
      <c r="C42" s="16">
        <f t="shared" si="12"/>
        <v>1100969.1100000001</v>
      </c>
      <c r="D42" s="16">
        <f t="shared" si="12"/>
        <v>57769717.990000002</v>
      </c>
      <c r="E42" s="16">
        <f t="shared" si="12"/>
        <v>53602775.329999998</v>
      </c>
      <c r="F42" s="16">
        <f t="shared" si="12"/>
        <v>52878950.909999996</v>
      </c>
      <c r="G42" s="16">
        <f t="shared" si="12"/>
        <v>4166942.6600000039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view="pageBreakPreview" zoomScale="60" zoomScaleNormal="100" workbookViewId="0">
      <selection activeCell="A21" sqref="A2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56152748.380000003</v>
      </c>
      <c r="C6" s="5">
        <v>235263.18</v>
      </c>
      <c r="D6" s="5">
        <f>B6+C6</f>
        <v>56388011.560000002</v>
      </c>
      <c r="E6" s="5">
        <v>52471069.899999999</v>
      </c>
      <c r="F6" s="5">
        <v>52003891.479999997</v>
      </c>
      <c r="G6" s="5">
        <f>D6-E6</f>
        <v>3916941.6600000039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516000.5</v>
      </c>
      <c r="C8" s="5">
        <v>865705.93</v>
      </c>
      <c r="D8" s="5">
        <f>B8+C8</f>
        <v>1381706.4300000002</v>
      </c>
      <c r="E8" s="5">
        <v>1131705.43</v>
      </c>
      <c r="F8" s="5">
        <v>875059.43</v>
      </c>
      <c r="G8" s="5">
        <f>D8-E8</f>
        <v>250001.00000000023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56668748.880000003</v>
      </c>
      <c r="C16" s="15">
        <f t="shared" si="0"/>
        <v>1100969.1100000001</v>
      </c>
      <c r="D16" s="15">
        <f t="shared" si="0"/>
        <v>57769717.990000002</v>
      </c>
      <c r="E16" s="15">
        <f t="shared" si="0"/>
        <v>53602775.329999998</v>
      </c>
      <c r="F16" s="15">
        <f t="shared" si="0"/>
        <v>52878950.909999996</v>
      </c>
      <c r="G16" s="15">
        <f t="shared" si="0"/>
        <v>4166942.6600000039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CA</vt:lpstr>
      <vt:lpstr>CFG</vt:lpstr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2018-07-14T22:21:14Z</cp:lastPrinted>
  <dcterms:created xsi:type="dcterms:W3CDTF">2014-02-10T03:37:14Z</dcterms:created>
  <dcterms:modified xsi:type="dcterms:W3CDTF">2025-02-03T21:24:28Z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